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8_{D31E9918-4614-4776-BD8A-C9D0749D3490}"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<sst xmlns="http://schemas.openxmlformats.org/spreadsheetml/2006/main" count="3181" uniqueCount="1580">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</sst>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6" zoomScale="85" zoomScaleNormal="85"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2"/>
      <c r="B7" s="103"/>
      <c r="C7" s="103"/>
      <c r="D7" s="103"/>
      <c r="E7" s="103"/>
      <c r="F7" s="11"/>
      <c r="G7" s="149"/>
      <c r="H7" s="150"/>
      <c r="I7" s="151"/>
      <c r="J7" s="11"/>
      <c r="K7" s="104"/>
      <c r="L7" s="105"/>
    </row>
    <row r="8" spans="1:120" s="2" customFormat="1" ht="19.5" customHeight="1">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29" t="s">
        <v>1190</v>
      </c>
      <c r="B10" s="130"/>
      <c r="C10" s="108" t="str">
        <f>VLOOKUP(A10,lista,2,0)</f>
        <v>G. SEGURIDAD TERRESTRE Y PROTECCIÓN CIV.</v>
      </c>
      <c r="D10" s="108"/>
      <c r="E10" s="108"/>
      <c r="F10" s="108"/>
      <c r="G10" s="108" t="str">
        <f>VLOOKUP(A10,lista,3,0)</f>
        <v>Técnico/a 2</v>
      </c>
      <c r="H10" s="108"/>
      <c r="I10" s="117" t="str">
        <f>VLOOKUP(A10,lista,4,0)</f>
        <v>Técnico/a en Seguridad Operacional. Sistemas de Gestión de la Seguridad</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4"/>
      <c r="B15" s="145"/>
      <c r="C15" s="122"/>
      <c r="D15" s="123"/>
      <c r="E15" s="123"/>
      <c r="F15" s="123"/>
      <c r="G15" s="123"/>
      <c r="H15" s="123"/>
      <c r="I15" s="124"/>
      <c r="J15" s="122"/>
      <c r="K15" s="123"/>
      <c r="L15" s="146"/>
    </row>
    <row r="16" spans="1:120" s="2" customFormat="1" ht="19.5" customHeight="1" thickBot="1">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5" t="str">
        <f>VLOOKUP(A10,lista,6,0)</f>
        <v>Titulación Universitaria Media o Superior en Ingeniería Industrial o Ingeniería Civil</v>
      </c>
      <c r="B17" s="156"/>
      <c r="C17" s="156"/>
      <c r="D17" s="156"/>
      <c r="E17" s="156"/>
      <c r="F17" s="156"/>
      <c r="G17" s="156"/>
      <c r="H17" s="157"/>
      <c r="I17" s="44"/>
      <c r="J17" s="158" t="s">
        <v>90</v>
      </c>
      <c r="K17" s="158"/>
      <c r="L17" s="159"/>
    </row>
    <row r="18" spans="1:120" s="2" customFormat="1" ht="19.5" customHeight="1" thickTop="1" thickBot="1">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5" t="str">
        <f>VLOOKUP(A10,lista,7,0)</f>
        <v>Al menos 2 años de experiencia profesional global desde el año de Titulación referida en el apartado 2.1.
Al menos, 2 años de experiencia trabajando en el ámbito de la gestión de riesgos ferroviarios y de los Sistemas de Gestión de la Seguridad Ferroviarios.</v>
      </c>
      <c r="B19" s="156"/>
      <c r="C19" s="156"/>
      <c r="D19" s="156"/>
      <c r="E19" s="156"/>
      <c r="F19" s="156"/>
      <c r="G19" s="156"/>
      <c r="H19" s="157"/>
      <c r="I19" s="44"/>
      <c r="J19" s="158" t="s">
        <v>91</v>
      </c>
      <c r="K19" s="158"/>
      <c r="L19" s="159"/>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F3ZD0sqjIf6DQcQnSEeb3wIf+axjAo6ko/L+8s93IiSMxVASOagLjrHmjW0KWWICD74CwuNRE7o3tAOkeJQT7g==" saltValue="ij1Npz6IADD/1nPvW/PlZw=="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2026-06-23T09:30:36Z</dcterms:modified>
</cp:coreProperties>
</file>